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E46" i="1"/>
  <c r="D46" i="1"/>
  <c r="C46" i="1"/>
  <c r="E43" i="1"/>
  <c r="E50" i="1" s="1"/>
  <c r="D43" i="1"/>
  <c r="D50" i="1" s="1"/>
  <c r="C43" i="1"/>
  <c r="C50" i="1" s="1"/>
  <c r="E33" i="1"/>
  <c r="D33" i="1"/>
  <c r="C33" i="1"/>
  <c r="E19" i="1"/>
  <c r="D19" i="1"/>
  <c r="C19" i="1"/>
  <c r="E15" i="1"/>
  <c r="D15" i="1"/>
  <c r="D23" i="1" s="1"/>
  <c r="D25" i="1" s="1"/>
  <c r="D27" i="1" s="1"/>
  <c r="D37" i="1" s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<sst xmlns="http://schemas.openxmlformats.org/spreadsheetml/2006/main" count="64" uniqueCount="43">
  <si>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</si>
  <si>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</si>
  <si>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30 de junio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</si>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</sst>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9" borderId="0" xfId="0" applyFont="1" applyFill="1" applyBorder="1" applyAlignment="1">
      <alignment horizontal="center" vertical="center"/>
    </xf>
    <xf numFmtId="0" fontId="8" fillId="0" borderId="0" xfId="0" applyFont="1"/>
    <xf numFmtId="0" fontId="9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1" fillId="0" borderId="0" xfId="0" applyNumberFormat="1" applyFont="1"/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0" fillId="0" borderId="4" xfId="0" applyNumberFormat="1" applyFont="1" applyFill="1" applyBorder="1" applyProtection="1">
      <protection locked="0"/>
    </xf>
    <xf numFmtId="3" fontId="10" fillId="0" borderId="11" xfId="0" applyNumberFormat="1" applyFont="1" applyFill="1" applyBorder="1" applyProtection="1">
      <protection locked="0"/>
    </xf>
    <xf numFmtId="3" fontId="14" fillId="10" borderId="12" xfId="0" applyNumberFormat="1" applyFont="1" applyFill="1" applyBorder="1" applyAlignment="1"/>
    <xf numFmtId="3" fontId="15" fillId="10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0" fillId="1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10" borderId="1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0" fontId="10" fillId="10" borderId="10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3" fontId="15" fillId="10" borderId="12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0</xdr:row>
      <xdr:rowOff>190500</xdr:rowOff>
    </xdr:from>
    <xdr:to>
      <xdr:col>4</xdr:col>
      <xdr:colOff>3156585</xdr:colOff>
      <xdr:row>2</xdr:row>
      <xdr:rowOff>128587</xdr:rowOff>
    </xdr:to>
    <xdr:pic>
      <xdr:nvPicPr>
        <xdr:cNvPr id="2" name="Imagen 6">
          <a:extLst>
            <a:ext uri="{FF2B5EF4-FFF2-40B4-BE49-F238E27FC236}">
              <a16:creationId xmlns="" xmlns:a16="http://schemas.microsoft.com/office/drawing/2014/main" id="{351ACD80-5F2C-406C-A097-3F12669B78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887" y="190500"/>
          <a:ext cx="2418398" cy="1004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96"/>
  <sheetViews>
    <sheetView showGridLines="0" tabSelected="1" zoomScale="40" zoomScaleNormal="40" zoomScaleSheetLayoutView="30" workbookViewId="0">
      <selection activeCell="C29" sqref="C2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  <col min="9" max="9" width="16.28515625" bestFit="1" customWidth="1"/>
  </cols>
  <sheetData>
    <row r="1" spans="1:9" ht="22.9" customHeight="1" x14ac:dyDescent="0.25">
      <c r="C1" s="1"/>
      <c r="D1" s="1"/>
      <c r="E1" s="1"/>
    </row>
    <row r="2" spans="1:9" ht="61.5" customHeight="1" x14ac:dyDescent="0.25">
      <c r="B2" s="2"/>
      <c r="C2" s="3"/>
      <c r="D2" s="3"/>
      <c r="E2" s="4"/>
    </row>
    <row r="3" spans="1:9" ht="15" x14ac:dyDescent="0.25"/>
    <row r="4" spans="1:9" s="9" customFormat="1" ht="32.25" x14ac:dyDescent="0.5">
      <c r="A4" s="5"/>
      <c r="B4" s="6" t="s">
        <v>0</v>
      </c>
      <c r="C4" s="7"/>
      <c r="D4" s="7"/>
      <c r="E4" s="8"/>
    </row>
    <row r="5" spans="1:9" s="9" customFormat="1" ht="32.25" x14ac:dyDescent="0.5">
      <c r="A5" s="5"/>
      <c r="B5" s="10" t="s">
        <v>1</v>
      </c>
      <c r="C5" s="11"/>
      <c r="D5" s="11"/>
      <c r="E5" s="12"/>
    </row>
    <row r="6" spans="1:9" s="9" customFormat="1" ht="32.25" x14ac:dyDescent="0.5">
      <c r="A6" s="5"/>
      <c r="B6" s="10" t="s">
        <v>2</v>
      </c>
      <c r="C6" s="11"/>
      <c r="D6" s="11"/>
      <c r="E6" s="12"/>
    </row>
    <row r="7" spans="1:9" s="9" customFormat="1" ht="32.25" x14ac:dyDescent="0.5">
      <c r="A7" s="5"/>
      <c r="B7" s="13" t="s">
        <v>3</v>
      </c>
      <c r="C7" s="14"/>
      <c r="D7" s="14"/>
      <c r="E7" s="15"/>
    </row>
    <row r="8" spans="1:9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9" s="9" customFormat="1" ht="32.25" x14ac:dyDescent="0.5">
      <c r="A9" s="5"/>
      <c r="B9" s="17"/>
      <c r="C9" s="18"/>
      <c r="D9" s="19"/>
      <c r="E9" s="20"/>
    </row>
    <row r="10" spans="1:9" s="9" customFormat="1" ht="32.25" x14ac:dyDescent="0.5">
      <c r="A10" s="5"/>
      <c r="B10" s="21" t="s">
        <v>8</v>
      </c>
      <c r="C10" s="22">
        <f>(C11+C12+C13)</f>
        <v>5599292</v>
      </c>
      <c r="D10" s="22">
        <f t="shared" ref="D10:E10" si="0">(D11+D12+D13)</f>
        <v>4812373.4400000004</v>
      </c>
      <c r="E10" s="22">
        <f t="shared" si="0"/>
        <v>4560349.99</v>
      </c>
      <c r="I10" s="23"/>
    </row>
    <row r="11" spans="1:9" s="9" customFormat="1" ht="32.25" x14ac:dyDescent="0.5">
      <c r="A11" s="5"/>
      <c r="B11" s="24" t="s">
        <v>9</v>
      </c>
      <c r="C11" s="25">
        <v>5599292</v>
      </c>
      <c r="D11" s="26">
        <v>4812373.4400000004</v>
      </c>
      <c r="E11" s="27">
        <v>4560349.99</v>
      </c>
    </row>
    <row r="12" spans="1:9" s="9" customFormat="1" ht="32.25" x14ac:dyDescent="0.5">
      <c r="A12" s="5"/>
      <c r="B12" s="24" t="s">
        <v>10</v>
      </c>
      <c r="C12" s="25">
        <v>0</v>
      </c>
      <c r="D12" s="26">
        <v>0</v>
      </c>
      <c r="E12" s="27">
        <v>0</v>
      </c>
      <c r="F12" s="23"/>
    </row>
    <row r="13" spans="1:9" s="9" customFormat="1" ht="32.25" x14ac:dyDescent="0.5">
      <c r="A13" s="5"/>
      <c r="B13" s="24" t="s">
        <v>11</v>
      </c>
      <c r="C13" s="25"/>
      <c r="D13" s="26"/>
      <c r="E13" s="27"/>
    </row>
    <row r="14" spans="1:9" s="9" customFormat="1" ht="32.25" x14ac:dyDescent="0.5">
      <c r="A14" s="5"/>
      <c r="B14" s="24"/>
      <c r="C14" s="28"/>
      <c r="D14" s="29"/>
      <c r="E14" s="30"/>
      <c r="H14" s="31"/>
    </row>
    <row r="15" spans="1:9" s="9" customFormat="1" ht="34.5" customHeight="1" x14ac:dyDescent="0.5">
      <c r="A15" s="5"/>
      <c r="B15" s="21" t="s">
        <v>12</v>
      </c>
      <c r="C15" s="22">
        <f>SUM(C16:C17)</f>
        <v>5599291.7199999997</v>
      </c>
      <c r="D15" s="22">
        <f t="shared" ref="D15" si="1">SUM(D16:D17)</f>
        <v>4812373.4399999995</v>
      </c>
      <c r="E15" s="22">
        <f>SUM(E16:E17)</f>
        <v>4560350.09</v>
      </c>
    </row>
    <row r="16" spans="1:9" s="9" customFormat="1" ht="32.25" x14ac:dyDescent="0.5">
      <c r="A16" s="5"/>
      <c r="B16" s="24" t="s">
        <v>13</v>
      </c>
      <c r="C16" s="22">
        <v>5599291.7199999997</v>
      </c>
      <c r="D16" s="32">
        <v>3227442.4</v>
      </c>
      <c r="E16" s="33">
        <v>2975418.95</v>
      </c>
    </row>
    <row r="17" spans="1:6" s="9" customFormat="1" ht="32.25" x14ac:dyDescent="0.5">
      <c r="A17" s="5"/>
      <c r="B17" s="24" t="s">
        <v>14</v>
      </c>
      <c r="C17" s="25">
        <v>0</v>
      </c>
      <c r="D17" s="26">
        <v>1584931.04</v>
      </c>
      <c r="E17" s="27">
        <v>1584931.14</v>
      </c>
    </row>
    <row r="18" spans="1:6" s="9" customFormat="1" ht="32.25" x14ac:dyDescent="0.5">
      <c r="A18" s="5"/>
      <c r="B18" s="24"/>
      <c r="C18" s="28"/>
      <c r="D18" s="29"/>
      <c r="E18" s="30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32">
        <f>D20+D21</f>
        <v>0</v>
      </c>
      <c r="E19" s="33">
        <f>E20+E21</f>
        <v>0</v>
      </c>
    </row>
    <row r="20" spans="1:6" s="9" customFormat="1" ht="32.25" x14ac:dyDescent="0.5">
      <c r="A20" s="5"/>
      <c r="B20" s="24" t="s">
        <v>16</v>
      </c>
      <c r="C20" s="35"/>
      <c r="D20" s="26"/>
      <c r="E20" s="27"/>
    </row>
    <row r="21" spans="1:6" s="9" customFormat="1" ht="32.25" x14ac:dyDescent="0.5">
      <c r="A21" s="5"/>
      <c r="B21" s="24" t="s">
        <v>17</v>
      </c>
      <c r="C21" s="35"/>
      <c r="D21" s="26"/>
      <c r="E21" s="36"/>
    </row>
    <row r="22" spans="1:6" s="9" customFormat="1" ht="32.25" x14ac:dyDescent="0.5">
      <c r="A22" s="5"/>
      <c r="B22" s="24"/>
      <c r="C22" s="28"/>
      <c r="D22" s="29"/>
      <c r="E22" s="30"/>
    </row>
    <row r="23" spans="1:6" s="9" customFormat="1" ht="32.25" x14ac:dyDescent="0.5">
      <c r="A23" s="5"/>
      <c r="B23" s="21" t="s">
        <v>18</v>
      </c>
      <c r="C23" s="22">
        <f>(C10-C15+C19)</f>
        <v>0.28000000026077032</v>
      </c>
      <c r="D23" s="22">
        <f t="shared" ref="D23:E23" si="2">(D10-D15+D19)</f>
        <v>9.3132257461547852E-10</v>
      </c>
      <c r="E23" s="22">
        <f t="shared" si="2"/>
        <v>-9.999999962747097E-2</v>
      </c>
    </row>
    <row r="24" spans="1:6" s="9" customFormat="1" ht="32.25" x14ac:dyDescent="0.5">
      <c r="A24" s="5"/>
      <c r="B24" s="37"/>
      <c r="C24" s="28"/>
      <c r="D24" s="29"/>
      <c r="E24" s="30"/>
    </row>
    <row r="25" spans="1:6" s="9" customFormat="1" ht="32.25" x14ac:dyDescent="0.5">
      <c r="A25" s="5"/>
      <c r="B25" s="21" t="s">
        <v>19</v>
      </c>
      <c r="C25" s="22">
        <f>(C23-C13)</f>
        <v>0.28000000026077032</v>
      </c>
      <c r="D25" s="22">
        <f t="shared" ref="D25:E25" si="3">(D23-D13)</f>
        <v>9.3132257461547852E-10</v>
      </c>
      <c r="E25" s="22">
        <f t="shared" si="3"/>
        <v>-9.999999962747097E-2</v>
      </c>
    </row>
    <row r="26" spans="1:6" s="9" customFormat="1" ht="32.25" x14ac:dyDescent="0.5">
      <c r="A26" s="5"/>
      <c r="B26" s="21"/>
      <c r="C26" s="38"/>
      <c r="D26" s="39"/>
      <c r="E26" s="40"/>
    </row>
    <row r="27" spans="1:6" s="9" customFormat="1" ht="64.5" x14ac:dyDescent="0.5">
      <c r="A27" s="5"/>
      <c r="B27" s="41" t="s">
        <v>20</v>
      </c>
      <c r="C27" s="22">
        <f>(C25-C19)</f>
        <v>0.28000000026077032</v>
      </c>
      <c r="D27" s="32">
        <f>D25-D19</f>
        <v>9.3132257461547852E-10</v>
      </c>
      <c r="E27" s="33">
        <f>E25-E19</f>
        <v>-9.999999962747097E-2</v>
      </c>
    </row>
    <row r="28" spans="1:6" s="9" customFormat="1" ht="32.25" x14ac:dyDescent="0.5">
      <c r="A28" s="5"/>
      <c r="B28" s="42"/>
      <c r="C28" s="43"/>
      <c r="D28" s="44"/>
      <c r="E28" s="45"/>
    </row>
    <row r="29" spans="1:6" s="9" customFormat="1" ht="32.25" x14ac:dyDescent="0.5">
      <c r="A29" s="5"/>
      <c r="B29" s="46"/>
      <c r="C29" s="47"/>
      <c r="D29" s="48"/>
      <c r="E29" s="47"/>
      <c r="F29" s="49"/>
    </row>
    <row r="30" spans="1:6" s="9" customFormat="1" ht="32.25" x14ac:dyDescent="0.5">
      <c r="A30" s="5"/>
      <c r="B30" s="50" t="s">
        <v>4</v>
      </c>
      <c r="C30" s="50" t="s">
        <v>21</v>
      </c>
      <c r="D30" s="50" t="s">
        <v>6</v>
      </c>
      <c r="E30" s="50" t="s">
        <v>22</v>
      </c>
    </row>
    <row r="31" spans="1:6" s="9" customFormat="1" ht="32.25" x14ac:dyDescent="0.5">
      <c r="A31" s="5"/>
      <c r="B31" s="50"/>
      <c r="C31" s="50"/>
      <c r="D31" s="50"/>
      <c r="E31" s="50"/>
    </row>
    <row r="32" spans="1:6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23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4" t="s">
        <v>24</v>
      </c>
      <c r="C34" s="56"/>
      <c r="D34" s="57"/>
      <c r="E34" s="58"/>
    </row>
    <row r="35" spans="1:6" s="9" customFormat="1" ht="32.25" x14ac:dyDescent="0.5">
      <c r="A35" s="5"/>
      <c r="B35" s="24" t="s">
        <v>25</v>
      </c>
      <c r="C35" s="56"/>
      <c r="D35" s="57"/>
      <c r="E35" s="58"/>
    </row>
    <row r="36" spans="1:6" s="9" customFormat="1" ht="32.25" x14ac:dyDescent="0.5">
      <c r="A36" s="5"/>
      <c r="B36" s="59"/>
      <c r="C36" s="60"/>
      <c r="D36" s="61"/>
      <c r="E36" s="62"/>
    </row>
    <row r="37" spans="1:6" s="9" customFormat="1" ht="32.25" x14ac:dyDescent="0.5">
      <c r="A37" s="5"/>
      <c r="B37" s="21" t="s">
        <v>26</v>
      </c>
      <c r="C37" s="53">
        <f>(C27+C33)</f>
        <v>0.28000000026077032</v>
      </c>
      <c r="D37" s="54">
        <f>D27+D33</f>
        <v>9.3132257461547852E-10</v>
      </c>
      <c r="E37" s="55">
        <f>E27+E33</f>
        <v>-9.999999962747097E-2</v>
      </c>
    </row>
    <row r="38" spans="1:6" s="9" customFormat="1" ht="14.45" customHeight="1" x14ac:dyDescent="0.5">
      <c r="A38" s="5"/>
      <c r="B38" s="63"/>
      <c r="C38" s="64"/>
      <c r="D38" s="65"/>
      <c r="E38" s="66"/>
    </row>
    <row r="39" spans="1:6" s="9" customFormat="1" ht="32.25" x14ac:dyDescent="0.5">
      <c r="A39" s="5"/>
      <c r="B39" s="46"/>
      <c r="C39" s="47"/>
      <c r="D39" s="48"/>
      <c r="E39" s="47"/>
      <c r="F39" s="49"/>
    </row>
    <row r="40" spans="1:6" s="9" customFormat="1" ht="14.65" customHeight="1" x14ac:dyDescent="0.5">
      <c r="A40" s="5"/>
      <c r="B40" s="50" t="s">
        <v>4</v>
      </c>
      <c r="C40" s="50" t="s">
        <v>5</v>
      </c>
      <c r="D40" s="50" t="s">
        <v>6</v>
      </c>
      <c r="E40" s="50" t="s">
        <v>7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27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4" t="s">
        <v>28</v>
      </c>
      <c r="C44" s="56"/>
      <c r="D44" s="57"/>
      <c r="E44" s="58"/>
    </row>
    <row r="45" spans="1:6" s="9" customFormat="1" ht="32.25" x14ac:dyDescent="0.5">
      <c r="A45" s="5"/>
      <c r="B45" s="24" t="s">
        <v>29</v>
      </c>
      <c r="C45" s="56"/>
      <c r="D45" s="57"/>
      <c r="E45" s="58"/>
    </row>
    <row r="46" spans="1:6" s="9" customFormat="1" ht="32.25" x14ac:dyDescent="0.5">
      <c r="A46" s="5"/>
      <c r="B46" s="21" t="s">
        <v>30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4" t="s">
        <v>31</v>
      </c>
      <c r="C47" s="56"/>
      <c r="D47" s="57"/>
      <c r="E47" s="58"/>
    </row>
    <row r="48" spans="1:6" s="9" customFormat="1" ht="28.9" customHeight="1" x14ac:dyDescent="0.5">
      <c r="A48" s="5"/>
      <c r="B48" s="24" t="s">
        <v>32</v>
      </c>
      <c r="C48" s="56"/>
      <c r="D48" s="57"/>
      <c r="E48" s="58"/>
    </row>
    <row r="49" spans="1:6" s="9" customFormat="1" ht="32.25" x14ac:dyDescent="0.5">
      <c r="A49" s="5"/>
      <c r="B49" s="59"/>
      <c r="C49" s="60"/>
      <c r="D49" s="61"/>
      <c r="E49" s="62"/>
    </row>
    <row r="50" spans="1:6" s="9" customFormat="1" ht="32.25" x14ac:dyDescent="0.5">
      <c r="A50" s="5"/>
      <c r="B50" s="21" t="s">
        <v>33</v>
      </c>
      <c r="C50" s="53">
        <f>(C43-C46)</f>
        <v>0</v>
      </c>
      <c r="D50" s="53">
        <f t="shared" ref="D50:E50" si="4">(D43-D46)</f>
        <v>0</v>
      </c>
      <c r="E50" s="53">
        <f t="shared" si="4"/>
        <v>0</v>
      </c>
    </row>
    <row r="51" spans="1:6" s="9" customFormat="1" ht="32.25" x14ac:dyDescent="0.5">
      <c r="A51" s="5"/>
      <c r="B51" s="67"/>
      <c r="C51" s="64"/>
      <c r="D51" s="65"/>
      <c r="E51" s="66"/>
    </row>
    <row r="52" spans="1:6" s="9" customFormat="1" ht="32.25" x14ac:dyDescent="0.5">
      <c r="A52" s="5"/>
      <c r="B52" s="47"/>
      <c r="C52" s="47"/>
      <c r="D52" s="48"/>
      <c r="E52" s="47"/>
      <c r="F52" s="49"/>
    </row>
    <row r="53" spans="1:6" s="9" customFormat="1" ht="14.65" customHeight="1" x14ac:dyDescent="0.5">
      <c r="A53" s="5"/>
      <c r="B53" s="50" t="s">
        <v>4</v>
      </c>
      <c r="C53" s="50" t="s">
        <v>5</v>
      </c>
      <c r="D53" s="50" t="s">
        <v>6</v>
      </c>
      <c r="E53" s="50" t="s">
        <v>7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4" t="s">
        <v>34</v>
      </c>
      <c r="C56" s="25">
        <v>5599291.7199999997</v>
      </c>
      <c r="D56" s="26">
        <v>3227442</v>
      </c>
      <c r="E56" s="27">
        <v>2975419</v>
      </c>
    </row>
    <row r="57" spans="1:6" s="9" customFormat="1" ht="64.5" x14ac:dyDescent="0.5">
      <c r="A57" s="5"/>
      <c r="B57" s="41" t="s">
        <v>35</v>
      </c>
      <c r="C57" s="53">
        <f>(C58-C59)</f>
        <v>5599292</v>
      </c>
      <c r="D57" s="53">
        <f t="shared" ref="D57:E57" si="5">(D58-D59)</f>
        <v>3227442</v>
      </c>
      <c r="E57" s="53">
        <f t="shared" si="5"/>
        <v>2975419</v>
      </c>
    </row>
    <row r="58" spans="1:6" s="9" customFormat="1" ht="32.25" x14ac:dyDescent="0.5">
      <c r="A58" s="5"/>
      <c r="B58" s="68" t="s">
        <v>28</v>
      </c>
      <c r="C58" s="56">
        <v>5599292</v>
      </c>
      <c r="D58" s="57">
        <v>3227442</v>
      </c>
      <c r="E58" s="58">
        <v>2975419</v>
      </c>
    </row>
    <row r="59" spans="1:6" s="9" customFormat="1" ht="32.25" x14ac:dyDescent="0.5">
      <c r="A59" s="5"/>
      <c r="B59" s="68" t="s">
        <v>31</v>
      </c>
      <c r="C59" s="56"/>
      <c r="D59" s="57"/>
      <c r="E59" s="58"/>
    </row>
    <row r="60" spans="1:6" s="9" customFormat="1" ht="32.25" x14ac:dyDescent="0.5">
      <c r="A60" s="5"/>
      <c r="B60" s="59"/>
      <c r="C60" s="60"/>
      <c r="D60" s="61"/>
      <c r="E60" s="62"/>
    </row>
    <row r="61" spans="1:6" s="9" customFormat="1" ht="28.9" customHeight="1" x14ac:dyDescent="0.5">
      <c r="A61" s="5"/>
      <c r="B61" s="24" t="s">
        <v>13</v>
      </c>
      <c r="C61" s="22">
        <v>5599292</v>
      </c>
      <c r="D61" s="32">
        <v>3227442.4</v>
      </c>
      <c r="E61" s="33">
        <v>2975418.95</v>
      </c>
    </row>
    <row r="62" spans="1:6" s="9" customFormat="1" ht="32.25" x14ac:dyDescent="0.5">
      <c r="A62" s="5"/>
      <c r="B62" s="59"/>
      <c r="C62" s="60">
        <v>0</v>
      </c>
      <c r="D62" s="61">
        <v>0</v>
      </c>
      <c r="E62" s="62">
        <v>0</v>
      </c>
    </row>
    <row r="63" spans="1:6" s="9" customFormat="1" ht="32.25" x14ac:dyDescent="0.5">
      <c r="A63" s="5"/>
      <c r="B63" s="24" t="s">
        <v>16</v>
      </c>
      <c r="C63" s="69">
        <v>0</v>
      </c>
      <c r="D63" s="57">
        <v>0</v>
      </c>
      <c r="E63" s="58">
        <v>0</v>
      </c>
    </row>
    <row r="64" spans="1:6" s="9" customFormat="1" ht="32.25" x14ac:dyDescent="0.5">
      <c r="A64" s="5"/>
      <c r="B64" s="59"/>
      <c r="C64" s="60"/>
      <c r="D64" s="61"/>
      <c r="E64" s="62"/>
    </row>
    <row r="65" spans="1:6" s="9" customFormat="1" ht="32.25" x14ac:dyDescent="0.5">
      <c r="A65" s="5"/>
      <c r="B65" s="21" t="s">
        <v>36</v>
      </c>
      <c r="C65" s="53">
        <f>(C56+C57-C61+C63)</f>
        <v>5599291.7199999988</v>
      </c>
      <c r="D65" s="53">
        <f t="shared" ref="D65:E65" si="6">(D56+D57-D61+D63)</f>
        <v>3227441.6</v>
      </c>
      <c r="E65" s="53">
        <f t="shared" si="6"/>
        <v>2975419.05</v>
      </c>
    </row>
    <row r="66" spans="1:6" s="9" customFormat="1" ht="32.25" x14ac:dyDescent="0.5">
      <c r="A66" s="5"/>
      <c r="B66" s="70"/>
      <c r="C66" s="71"/>
      <c r="D66" s="72"/>
      <c r="E66" s="73"/>
    </row>
    <row r="67" spans="1:6" s="9" customFormat="1" ht="32.25" x14ac:dyDescent="0.5">
      <c r="A67" s="5"/>
      <c r="B67" s="21" t="s">
        <v>37</v>
      </c>
      <c r="C67" s="53">
        <f>(C65-C57)</f>
        <v>-0.2800000011920929</v>
      </c>
      <c r="D67" s="53">
        <f t="shared" ref="D67:E67" si="7">(D65-D57)</f>
        <v>-0.39999999990686774</v>
      </c>
      <c r="E67" s="53">
        <f t="shared" si="7"/>
        <v>4.9999999813735485E-2</v>
      </c>
    </row>
    <row r="68" spans="1:6" s="9" customFormat="1" ht="32.25" x14ac:dyDescent="0.5">
      <c r="A68" s="5"/>
      <c r="B68" s="63"/>
      <c r="C68" s="64"/>
      <c r="D68" s="65"/>
      <c r="E68" s="66"/>
    </row>
    <row r="69" spans="1:6" s="9" customFormat="1" ht="32.25" x14ac:dyDescent="0.5">
      <c r="A69" s="5"/>
      <c r="B69" s="74"/>
      <c r="C69" s="74"/>
      <c r="D69" s="5"/>
      <c r="E69" s="74"/>
      <c r="F69" s="49"/>
    </row>
    <row r="70" spans="1:6" s="9" customFormat="1" ht="32.25" x14ac:dyDescent="0.5">
      <c r="A70" s="5"/>
      <c r="B70" s="75" t="s">
        <v>4</v>
      </c>
      <c r="C70" s="76" t="s">
        <v>5</v>
      </c>
      <c r="D70" s="77" t="s">
        <v>6</v>
      </c>
      <c r="E70" s="75" t="s">
        <v>38</v>
      </c>
    </row>
    <row r="71" spans="1:6" s="9" customFormat="1" ht="32.25" x14ac:dyDescent="0.5">
      <c r="A71" s="5"/>
      <c r="B71" s="78"/>
      <c r="C71" s="79"/>
      <c r="D71" s="80"/>
      <c r="E71" s="78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4" t="s">
        <v>10</v>
      </c>
      <c r="C73" s="22">
        <v>0</v>
      </c>
      <c r="D73" s="32">
        <v>1584931.04</v>
      </c>
      <c r="E73" s="33">
        <v>1584931.04</v>
      </c>
    </row>
    <row r="74" spans="1:6" s="9" customFormat="1" ht="64.5" x14ac:dyDescent="0.5">
      <c r="A74" s="5"/>
      <c r="B74" s="41" t="s">
        <v>39</v>
      </c>
      <c r="C74" s="22">
        <f>C75-C76</f>
        <v>0</v>
      </c>
      <c r="D74" s="32">
        <f>D75-D76</f>
        <v>1584931.04</v>
      </c>
      <c r="E74" s="33">
        <f>E75-E76</f>
        <v>1584931.04</v>
      </c>
    </row>
    <row r="75" spans="1:6" s="9" customFormat="1" ht="32.25" x14ac:dyDescent="0.5">
      <c r="A75" s="5"/>
      <c r="B75" s="68" t="s">
        <v>29</v>
      </c>
      <c r="C75" s="25">
        <v>0</v>
      </c>
      <c r="D75" s="26">
        <v>1584931.04</v>
      </c>
      <c r="E75" s="27">
        <v>1584931.04</v>
      </c>
    </row>
    <row r="76" spans="1:6" s="9" customFormat="1" ht="32.25" x14ac:dyDescent="0.5">
      <c r="A76" s="5"/>
      <c r="B76" s="68" t="s">
        <v>32</v>
      </c>
      <c r="C76" s="25"/>
      <c r="D76" s="26"/>
      <c r="E76" s="27"/>
    </row>
    <row r="77" spans="1:6" s="9" customFormat="1" ht="32.25" x14ac:dyDescent="0.5">
      <c r="A77" s="5"/>
      <c r="B77" s="59"/>
      <c r="C77" s="28"/>
      <c r="D77" s="29"/>
      <c r="E77" s="30"/>
    </row>
    <row r="78" spans="1:6" s="9" customFormat="1" ht="28.9" customHeight="1" x14ac:dyDescent="0.5">
      <c r="A78" s="5"/>
      <c r="B78" s="24" t="s">
        <v>40</v>
      </c>
      <c r="C78" s="25">
        <v>0</v>
      </c>
      <c r="D78" s="26">
        <v>1584931.04</v>
      </c>
      <c r="E78" s="27">
        <v>1584931.01</v>
      </c>
    </row>
    <row r="79" spans="1:6" s="9" customFormat="1" ht="32.25" x14ac:dyDescent="0.5">
      <c r="A79" s="5"/>
      <c r="B79" s="59"/>
      <c r="C79" s="28"/>
      <c r="D79" s="29"/>
      <c r="E79" s="30"/>
    </row>
    <row r="80" spans="1:6" s="9" customFormat="1" ht="32.25" x14ac:dyDescent="0.5">
      <c r="A80" s="5"/>
      <c r="B80" s="24" t="s">
        <v>17</v>
      </c>
      <c r="C80" s="81"/>
      <c r="D80" s="26"/>
      <c r="E80" s="27"/>
    </row>
    <row r="81" spans="1:5" s="9" customFormat="1" ht="32.25" x14ac:dyDescent="0.5">
      <c r="A81" s="5"/>
      <c r="B81" s="59"/>
      <c r="C81" s="28"/>
      <c r="D81" s="29"/>
      <c r="E81" s="30"/>
    </row>
    <row r="82" spans="1:5" s="9" customFormat="1" ht="32.25" x14ac:dyDescent="0.5">
      <c r="A82" s="5"/>
      <c r="B82" s="21" t="s">
        <v>41</v>
      </c>
      <c r="C82" s="22">
        <f>(C73+C74-C78-C80)</f>
        <v>0</v>
      </c>
      <c r="D82" s="22">
        <f>(D73+D74-D78-D80)</f>
        <v>1584931.04</v>
      </c>
      <c r="E82" s="22">
        <f t="shared" ref="E82" si="8">(E73+E74-E78-E80)</f>
        <v>1584931.07</v>
      </c>
    </row>
    <row r="83" spans="1:5" s="9" customFormat="1" ht="32.25" x14ac:dyDescent="0.5">
      <c r="A83" s="5"/>
      <c r="B83" s="59"/>
      <c r="C83" s="28"/>
      <c r="D83" s="29"/>
      <c r="E83" s="30"/>
    </row>
    <row r="84" spans="1:5" s="9" customFormat="1" ht="64.5" x14ac:dyDescent="0.5">
      <c r="A84" s="5"/>
      <c r="B84" s="41" t="s">
        <v>42</v>
      </c>
      <c r="C84" s="22">
        <f>(C82-C74)</f>
        <v>0</v>
      </c>
      <c r="D84" s="22">
        <f t="shared" ref="D84:E84" si="9">(D82-D74)</f>
        <v>0</v>
      </c>
      <c r="E84" s="22">
        <f t="shared" si="9"/>
        <v>3.0000000027939677E-2</v>
      </c>
    </row>
    <row r="85" spans="1:5" s="9" customFormat="1" ht="32.25" x14ac:dyDescent="0.5">
      <c r="A85" s="5"/>
      <c r="B85" s="63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43:E50 C33:E37 C73:E84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2022-07-28T19:43:21Z</dcterms:created>
  <dcterms:modified xsi:type="dcterms:W3CDTF">2022-07-28T19:50:14Z</dcterms:modified>
</cp:coreProperties>
</file>