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1\4to Trimestre 2021\3. LDF\"/>
    </mc:Choice>
  </mc:AlternateContent>
  <bookViews>
    <workbookView xWindow="240" yWindow="105" windowWidth="20115" windowHeight="7485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GASTO'!$B$88:$I$168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121" i="1" l="1"/>
  <c r="H41" i="1"/>
  <c r="H140" i="1"/>
  <c r="D120" i="1"/>
  <c r="D91" i="1" s="1"/>
  <c r="E120" i="1"/>
  <c r="E91" i="1" s="1"/>
  <c r="F120" i="1"/>
  <c r="F91" i="1" s="1"/>
  <c r="G120" i="1"/>
  <c r="H120" i="1"/>
  <c r="C120" i="1"/>
  <c r="D41" i="1"/>
  <c r="D12" i="1" s="1"/>
  <c r="E41" i="1"/>
  <c r="F41" i="1"/>
  <c r="G41" i="1"/>
  <c r="C41" i="1"/>
  <c r="D140" i="1"/>
  <c r="E140" i="1"/>
  <c r="F140" i="1"/>
  <c r="G140" i="1"/>
  <c r="C140" i="1"/>
  <c r="C91" i="1" s="1"/>
  <c r="E12" i="1"/>
  <c r="F12" i="1"/>
  <c r="G12" i="1"/>
  <c r="D166" i="1" l="1"/>
  <c r="H91" i="1"/>
  <c r="G91" i="1"/>
  <c r="C13" i="1"/>
  <c r="C12" i="1" s="1"/>
  <c r="D13" i="1"/>
  <c r="E13" i="1"/>
  <c r="F13" i="1"/>
  <c r="G13" i="1"/>
  <c r="H13" i="1"/>
  <c r="H12" i="1" s="1"/>
  <c r="C92" i="1"/>
  <c r="C166" i="1" s="1"/>
  <c r="D92" i="1"/>
  <c r="E92" i="1"/>
  <c r="E166" i="1" s="1"/>
  <c r="F92" i="1"/>
  <c r="F166" i="1" s="1"/>
  <c r="G92" i="1"/>
  <c r="H92" i="1"/>
  <c r="G166" i="1" l="1"/>
  <c r="H166" i="1"/>
</calcChain>
</file>

<file path=xl/sharedStrings.xml><?xml version="1.0" encoding="utf-8"?>
<sst xmlns="http://schemas.openxmlformats.org/spreadsheetml/2006/main" count="171" uniqueCount="90">
  <si>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</si>
  <si>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</si>
  <si>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</si>
  <si>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</si>
  <si>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</si>
  <si>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</si>
  <si>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</si>
  <si>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</si>
  <si>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</si>
  <si>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</si>
  <si>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</si>
  <si>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</si>
  <si>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</si>
  <si>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</si>
  <si>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</si>
  <si>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</si>
  <si>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</si>
  <si>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</si>
  <si>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</si>
  <si>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</si>
  <si>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</si>
  <si>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</si>
  <si>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</si>
  <si>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</si>
  <si>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</si>
  <si>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</si>
  <si>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</si>
  <si>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</si>
  <si>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</si>
  <si>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</si>
  <si>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</si>
  <si>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</si>
  <si>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</si>
  <si>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</si>
  <si>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</si>
  <si>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</si>
  <si>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</si>
  <si>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</si>
  <si>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</si>
  <si>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</si>
  <si>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</si>
  <si>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</si>
  <si>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</si>
  <si>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</si>
  <si>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</si>
  <si>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</si>
  <si>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</si>
  <si>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</si>
  <si>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</si>
  <si>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</si>
  <si>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</si>
  <si>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</si>
  <si>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</si>
  <si>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</si>
  <si>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</si>
  <si>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</si>
  <si>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</si>
  <si>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</si>
  <si>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</si>
  <si>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</si>
  <si>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</si>
  <si>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</si>
  <si>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</si>
  <si>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</si>
  <si>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</si>
  <si>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</si>
  <si>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</si>
  <si>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</si>
  <si>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</si>
  <si>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</si>
  <si>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</si>
  <si>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</si>
  <si>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</si>
  <si>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</si>
  <si>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</si>
  <si>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</si>
  <si>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</si>
  <si>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</si>
  <si>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</si>
  <si>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</si>
  <si>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</si>
  <si>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</si>
  <si>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Concepto </t>
  </si>
  <si>
    <t>I. Gasto No Etiquetado (I=A+B+C+D+E+F+G+H+I)</t>
  </si>
  <si>
    <t xml:space="preserve">(PESOS) </t>
  </si>
  <si>
    <t>Del 1 de enero al 30 de Septiembre de 2021</t>
  </si>
  <si>
    <t xml:space="preserve">Clasificación por Objeto del Gasto (Capítulo y Concepto) </t>
  </si>
  <si>
    <t xml:space="preserve">Estado Analítico del Ejercicio del Presupuesto de Egresos Detallado - LDF </t>
  </si>
  <si>
    <t>CENTRO DE LAS ARTES DE SAN AGUSTIN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</si>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</sst>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color theme="4" tint="-0.249977111117893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4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3" fontId="7" fillId="9" borderId="2" xfId="0" applyNumberFormat="1" applyFont="1" applyFill="1" applyBorder="1" applyAlignment="1" applyProtection="1">
      <alignment vertical="center"/>
      <protection locked="0"/>
    </xf>
    <xf numFmtId="0" fontId="7" fillId="9" borderId="2" xfId="0" applyFont="1" applyFill="1" applyBorder="1" applyAlignment="1">
      <alignment horizontal="left" indent="3"/>
    </xf>
    <xf numFmtId="3" fontId="6" fillId="9" borderId="2" xfId="0" applyNumberFormat="1" applyFont="1" applyFill="1" applyBorder="1" applyAlignment="1">
      <alignment vertical="center"/>
    </xf>
    <xf numFmtId="0" fontId="6" fillId="9" borderId="2" xfId="0" applyFont="1" applyFill="1" applyBorder="1" applyAlignment="1">
      <alignment horizontal="left" indent="3"/>
    </xf>
    <xf numFmtId="3" fontId="6" fillId="9" borderId="2" xfId="0" applyNumberFormat="1" applyFont="1" applyFill="1" applyBorder="1" applyAlignment="1" applyProtection="1">
      <alignment vertical="center"/>
      <protection locked="0"/>
    </xf>
    <xf numFmtId="0" fontId="6" fillId="9" borderId="2" xfId="0" applyFont="1" applyFill="1" applyBorder="1" applyAlignment="1">
      <alignment horizontal="left" vertical="center" indent="6"/>
    </xf>
    <xf numFmtId="0" fontId="6" fillId="9" borderId="2" xfId="0" applyFont="1" applyFill="1" applyBorder="1" applyAlignment="1">
      <alignment horizontal="left" vertical="center" indent="3"/>
    </xf>
    <xf numFmtId="0" fontId="6" fillId="9" borderId="2" xfId="0" applyFont="1" applyFill="1" applyBorder="1" applyAlignment="1">
      <alignment horizontal="left" vertical="center" wrapText="1" indent="3"/>
    </xf>
    <xf numFmtId="0" fontId="7" fillId="9" borderId="2" xfId="0" applyFont="1" applyFill="1" applyBorder="1" applyAlignment="1">
      <alignment horizontal="left" vertical="center" indent="3"/>
    </xf>
    <xf numFmtId="0" fontId="7" fillId="10" borderId="3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vertical="center"/>
    </xf>
    <xf numFmtId="0" fontId="6" fillId="9" borderId="4" xfId="0" applyFont="1" applyFill="1" applyBorder="1" applyAlignment="1">
      <alignment horizontal="left" vertical="center" indent="3"/>
    </xf>
    <xf numFmtId="0" fontId="6" fillId="9" borderId="0" xfId="0" applyFont="1" applyFill="1" applyBorder="1" applyAlignment="1">
      <alignment vertical="center"/>
    </xf>
    <xf numFmtId="0" fontId="6" fillId="9" borderId="0" xfId="0" applyFont="1" applyFill="1" applyBorder="1" applyAlignment="1">
      <alignment horizontal="left" vertical="center" indent="3"/>
    </xf>
    <xf numFmtId="0" fontId="6" fillId="9" borderId="5" xfId="0" applyFont="1" applyFill="1" applyBorder="1" applyAlignment="1">
      <alignment vertical="center"/>
    </xf>
    <xf numFmtId="0" fontId="6" fillId="9" borderId="5" xfId="0" applyFont="1" applyFill="1" applyBorder="1" applyAlignment="1">
      <alignment horizontal="left" vertical="center" indent="3"/>
    </xf>
    <xf numFmtId="0" fontId="6" fillId="9" borderId="2" xfId="0" applyFont="1" applyFill="1" applyBorder="1" applyAlignment="1">
      <alignment horizontal="left" vertical="center" wrapText="1" indent="6"/>
    </xf>
    <xf numFmtId="3" fontId="7" fillId="9" borderId="6" xfId="0" applyNumberFormat="1" applyFont="1" applyFill="1" applyBorder="1" applyAlignment="1" applyProtection="1">
      <alignment vertical="center"/>
      <protection locked="0"/>
    </xf>
    <xf numFmtId="0" fontId="7" fillId="9" borderId="6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 applyProtection="1">
      <alignment horizontal="center" vertical="center"/>
    </xf>
    <xf numFmtId="0" fontId="7" fillId="10" borderId="4" xfId="0" applyFont="1" applyFill="1" applyBorder="1" applyAlignment="1" applyProtection="1">
      <alignment horizontal="center" vertical="center"/>
    </xf>
    <xf numFmtId="0" fontId="7" fillId="10" borderId="7" xfId="0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0" fillId="10" borderId="12" xfId="0" applyFont="1" applyFill="1" applyBorder="1" applyAlignment="1" applyProtection="1">
      <alignment horizontal="center" vertical="center"/>
    </xf>
    <xf numFmtId="0" fontId="9" fillId="10" borderId="5" xfId="0" applyFont="1" applyFill="1" applyBorder="1" applyAlignment="1" applyProtection="1">
      <alignment horizontal="center" vertical="center"/>
    </xf>
    <xf numFmtId="0" fontId="9" fillId="10" borderId="11" xfId="0" applyFont="1" applyFill="1" applyBorder="1" applyAlignment="1" applyProtection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2" xfId="0" applyFont="1" applyFill="1" applyBorder="1" applyAlignment="1" applyProtection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</xdr:colOff>
      <xdr:row>1</xdr:row>
      <xdr:rowOff>0</xdr:rowOff>
    </xdr:from>
    <xdr:to>
      <xdr:col>7</xdr:col>
      <xdr:colOff>1428750</xdr:colOff>
      <xdr:row>3</xdr:row>
      <xdr:rowOff>25400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30207E4-1C71-4F50-9EC6-9035771632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0" y="190500"/>
          <a:ext cx="1492250" cy="406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 refreshError="1"/>
      <sheetData sheetId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tabSelected="1" topLeftCell="A127" zoomScale="50" zoomScaleNormal="50" zoomScaleSheetLayoutView="95" workbookViewId="0">
      <selection activeCell="D43" sqref="D43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89</v>
      </c>
    </row>
    <row r="3" spans="1:8" s="1" customFormat="1" ht="61.9" customHeight="1" x14ac:dyDescent="0.25">
      <c r="B3" s="33"/>
      <c r="C3" s="33"/>
      <c r="D3" s="33"/>
      <c r="E3" s="26"/>
      <c r="F3" s="26"/>
      <c r="G3" s="26"/>
      <c r="H3" s="25"/>
    </row>
    <row r="4" spans="1:8" ht="14.45" customHeight="1" x14ac:dyDescent="0.25">
      <c r="B4" s="24"/>
    </row>
    <row r="5" spans="1:8" s="2" customFormat="1" ht="32.25" x14ac:dyDescent="0.35">
      <c r="B5" s="34" t="s">
        <v>88</v>
      </c>
      <c r="C5" s="35"/>
      <c r="D5" s="35"/>
      <c r="E5" s="35"/>
      <c r="F5" s="35"/>
      <c r="G5" s="35"/>
      <c r="H5" s="36"/>
    </row>
    <row r="6" spans="1:8" s="2" customFormat="1" ht="32.25" x14ac:dyDescent="0.35">
      <c r="B6" s="37" t="s">
        <v>87</v>
      </c>
      <c r="C6" s="38"/>
      <c r="D6" s="38"/>
      <c r="E6" s="38"/>
      <c r="F6" s="38"/>
      <c r="G6" s="38"/>
      <c r="H6" s="39"/>
    </row>
    <row r="7" spans="1:8" s="2" customFormat="1" ht="32.25" x14ac:dyDescent="0.35">
      <c r="B7" s="37" t="s">
        <v>86</v>
      </c>
      <c r="C7" s="38"/>
      <c r="D7" s="38"/>
      <c r="E7" s="38"/>
      <c r="F7" s="38"/>
      <c r="G7" s="38"/>
      <c r="H7" s="39"/>
    </row>
    <row r="8" spans="1:8" s="2" customFormat="1" ht="32.25" x14ac:dyDescent="0.35">
      <c r="B8" s="40" t="s">
        <v>85</v>
      </c>
      <c r="C8" s="40"/>
      <c r="D8" s="40"/>
      <c r="E8" s="40"/>
      <c r="F8" s="40"/>
      <c r="G8" s="40"/>
      <c r="H8" s="40"/>
    </row>
    <row r="9" spans="1:8" s="2" customFormat="1" ht="32.25" x14ac:dyDescent="0.35">
      <c r="B9" s="30" t="s">
        <v>84</v>
      </c>
      <c r="C9" s="31"/>
      <c r="D9" s="31"/>
      <c r="E9" s="31"/>
      <c r="F9" s="31"/>
      <c r="G9" s="31"/>
      <c r="H9" s="32"/>
    </row>
    <row r="10" spans="1:8" s="2" customFormat="1" ht="42.75" customHeight="1" x14ac:dyDescent="0.35">
      <c r="B10" s="27" t="s">
        <v>82</v>
      </c>
      <c r="C10" s="27" t="s">
        <v>81</v>
      </c>
      <c r="D10" s="27"/>
      <c r="E10" s="27"/>
      <c r="F10" s="27"/>
      <c r="G10" s="27"/>
      <c r="H10" s="27" t="s">
        <v>80</v>
      </c>
    </row>
    <row r="11" spans="1:8" s="2" customFormat="1" ht="132" customHeight="1" x14ac:dyDescent="0.35">
      <c r="B11" s="28"/>
      <c r="C11" s="14" t="s">
        <v>79</v>
      </c>
      <c r="D11" s="14" t="s">
        <v>78</v>
      </c>
      <c r="E11" s="14" t="s">
        <v>77</v>
      </c>
      <c r="F11" s="14" t="s">
        <v>76</v>
      </c>
      <c r="G11" s="14" t="s">
        <v>75</v>
      </c>
      <c r="H11" s="28"/>
    </row>
    <row r="12" spans="1:8" s="2" customFormat="1" ht="32.25" x14ac:dyDescent="0.35">
      <c r="B12" s="23" t="s">
        <v>83</v>
      </c>
      <c r="C12" s="5">
        <f>SUM(C13,C21,C31,C41,C51,C61,C65,C74,C78)</f>
        <v>5925714</v>
      </c>
      <c r="D12" s="5">
        <f>SUM(D13,D21,D31,D41,D51,D61,D65,D74,D78)</f>
        <v>1413530.6</v>
      </c>
      <c r="E12" s="5">
        <f t="shared" ref="D12:G12" si="0">SUM(E13,E21,E31,E41,E51,E61,E65,E74,E78)</f>
        <v>7339244</v>
      </c>
      <c r="F12" s="5">
        <f t="shared" si="0"/>
        <v>7339244</v>
      </c>
      <c r="G12" s="5">
        <f t="shared" si="0"/>
        <v>7339244</v>
      </c>
      <c r="H12" s="22">
        <f>SUM(H13,H21,H31,H41,H51,H61,H65,H74,H78)</f>
        <v>0</v>
      </c>
    </row>
    <row r="13" spans="1:8" s="2" customFormat="1" ht="32.25" x14ac:dyDescent="0.35">
      <c r="B13" s="11" t="s">
        <v>73</v>
      </c>
      <c r="C13" s="9">
        <f t="shared" ref="C13:H13" si="1">SUM(C14:C20)</f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</row>
    <row r="14" spans="1:8" s="2" customFormat="1" ht="32.25" x14ac:dyDescent="0.35">
      <c r="B14" s="10" t="s">
        <v>72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1:8" s="2" customFormat="1" ht="32.25" x14ac:dyDescent="0.35">
      <c r="B15" s="10" t="s">
        <v>71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s="2" customFormat="1" ht="32.25" x14ac:dyDescent="0.35">
      <c r="B16" s="10" t="s">
        <v>70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s="2" customFormat="1" ht="32.25" x14ac:dyDescent="0.35">
      <c r="B17" s="10" t="s">
        <v>69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s="2" customFormat="1" ht="32.25" x14ac:dyDescent="0.35">
      <c r="B18" s="10" t="s">
        <v>68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s="2" customFormat="1" ht="32.25" x14ac:dyDescent="0.35">
      <c r="B19" s="10" t="s">
        <v>67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</row>
    <row r="20" spans="2:8" s="2" customFormat="1" ht="32.25" x14ac:dyDescent="0.35">
      <c r="B20" s="10" t="s">
        <v>66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s="2" customFormat="1" ht="32.25" x14ac:dyDescent="0.35">
      <c r="B21" s="11" t="s">
        <v>65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s="2" customFormat="1" ht="32.25" x14ac:dyDescent="0.35">
      <c r="B22" s="21" t="s">
        <v>64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8" s="2" customFormat="1" ht="32.25" x14ac:dyDescent="0.35">
      <c r="B23" s="10" t="s">
        <v>63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s="2" customFormat="1" ht="32.25" x14ac:dyDescent="0.35">
      <c r="B24" s="10" t="s">
        <v>62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s="2" customFormat="1" ht="32.25" x14ac:dyDescent="0.35">
      <c r="B25" s="10" t="s">
        <v>61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s="2" customFormat="1" ht="32.25" x14ac:dyDescent="0.35">
      <c r="B26" s="10" t="s">
        <v>60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s="2" customFormat="1" ht="32.25" x14ac:dyDescent="0.35">
      <c r="B27" s="10" t="s">
        <v>59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s="2" customFormat="1" ht="32.25" x14ac:dyDescent="0.35">
      <c r="B28" s="10" t="s">
        <v>58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s="2" customFormat="1" ht="32.25" x14ac:dyDescent="0.35">
      <c r="B29" s="10" t="s">
        <v>57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8" s="2" customFormat="1" ht="32.25" x14ac:dyDescent="0.35">
      <c r="B30" s="10" t="s">
        <v>56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8" s="2" customFormat="1" ht="32.25" x14ac:dyDescent="0.35">
      <c r="B31" s="11" t="s">
        <v>55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2:8" s="2" customFormat="1" ht="32.25" x14ac:dyDescent="0.35">
      <c r="B32" s="10" t="s">
        <v>54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</row>
    <row r="33" spans="2:8" s="2" customFormat="1" ht="32.25" x14ac:dyDescent="0.35">
      <c r="B33" s="10" t="s">
        <v>53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</row>
    <row r="34" spans="2:8" s="2" customFormat="1" ht="32.25" x14ac:dyDescent="0.35">
      <c r="B34" s="10" t="s">
        <v>52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2:8" s="2" customFormat="1" ht="32.25" x14ac:dyDescent="0.35">
      <c r="B35" s="10" t="s">
        <v>51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</row>
    <row r="36" spans="2:8" s="2" customFormat="1" ht="32.25" x14ac:dyDescent="0.35">
      <c r="B36" s="10" t="s">
        <v>50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</row>
    <row r="37" spans="2:8" s="2" customFormat="1" ht="32.25" x14ac:dyDescent="0.35">
      <c r="B37" s="10" t="s">
        <v>49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</row>
    <row r="38" spans="2:8" s="2" customFormat="1" ht="32.25" x14ac:dyDescent="0.35">
      <c r="B38" s="10" t="s">
        <v>48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</row>
    <row r="39" spans="2:8" s="2" customFormat="1" ht="32.25" x14ac:dyDescent="0.35">
      <c r="B39" s="10" t="s">
        <v>47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</row>
    <row r="40" spans="2:8" s="2" customFormat="1" ht="32.25" x14ac:dyDescent="0.35">
      <c r="B40" s="10" t="s">
        <v>46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</row>
    <row r="41" spans="2:8" s="2" customFormat="1" ht="64.5" x14ac:dyDescent="0.35">
      <c r="B41" s="12" t="s">
        <v>45</v>
      </c>
      <c r="C41" s="9">
        <f>(C42+C43+C44+C45+C46+C47+C48+C49+C509)</f>
        <v>5925714</v>
      </c>
      <c r="D41" s="9">
        <f t="shared" ref="D41:H41" si="2">(D42+D43+D44+D45+D46+D47+D48+D49+D509)</f>
        <v>413530.6</v>
      </c>
      <c r="E41" s="9">
        <f t="shared" si="2"/>
        <v>6339244</v>
      </c>
      <c r="F41" s="9">
        <f t="shared" si="2"/>
        <v>6339244</v>
      </c>
      <c r="G41" s="9">
        <f t="shared" si="2"/>
        <v>6339244</v>
      </c>
      <c r="H41" s="9">
        <f t="shared" si="2"/>
        <v>0</v>
      </c>
    </row>
    <row r="42" spans="2:8" s="2" customFormat="1" ht="32.25" x14ac:dyDescent="0.35">
      <c r="B42" s="10" t="s">
        <v>44</v>
      </c>
      <c r="C42" s="9">
        <v>5925714</v>
      </c>
      <c r="D42" s="9">
        <v>413530.6</v>
      </c>
      <c r="E42" s="9">
        <v>6339244</v>
      </c>
      <c r="F42" s="9">
        <v>6339244</v>
      </c>
      <c r="G42" s="9">
        <v>6339244</v>
      </c>
      <c r="H42" s="9">
        <v>0</v>
      </c>
    </row>
    <row r="43" spans="2:8" s="2" customFormat="1" ht="32.25" x14ac:dyDescent="0.35">
      <c r="B43" s="10" t="s">
        <v>43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</row>
    <row r="44" spans="2:8" s="2" customFormat="1" ht="32.25" x14ac:dyDescent="0.35">
      <c r="B44" s="10" t="s">
        <v>42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</row>
    <row r="45" spans="2:8" s="2" customFormat="1" ht="32.25" x14ac:dyDescent="0.35">
      <c r="B45" s="10" t="s">
        <v>41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</row>
    <row r="46" spans="2:8" s="2" customFormat="1" ht="32.25" x14ac:dyDescent="0.35">
      <c r="B46" s="10" t="s">
        <v>40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</row>
    <row r="47" spans="2:8" s="2" customFormat="1" ht="32.25" x14ac:dyDescent="0.35">
      <c r="B47" s="10" t="s">
        <v>39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</row>
    <row r="48" spans="2:8" s="2" customFormat="1" ht="32.25" x14ac:dyDescent="0.35">
      <c r="B48" s="10" t="s">
        <v>38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</row>
    <row r="49" spans="2:8" s="2" customFormat="1" ht="32.25" x14ac:dyDescent="0.35">
      <c r="B49" s="10" t="s">
        <v>37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</row>
    <row r="50" spans="2:8" s="2" customFormat="1" ht="32.25" x14ac:dyDescent="0.35">
      <c r="B50" s="10" t="s">
        <v>36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</row>
    <row r="51" spans="2:8" s="2" customFormat="1" ht="36" customHeight="1" x14ac:dyDescent="0.35">
      <c r="B51" s="12" t="s">
        <v>35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</row>
    <row r="52" spans="2:8" s="2" customFormat="1" ht="26.25" customHeight="1" x14ac:dyDescent="0.35">
      <c r="B52" s="10" t="s">
        <v>34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</row>
    <row r="53" spans="2:8" s="2" customFormat="1" ht="32.25" x14ac:dyDescent="0.35">
      <c r="B53" s="10" t="s">
        <v>33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</row>
    <row r="54" spans="2:8" s="2" customFormat="1" ht="32.25" x14ac:dyDescent="0.35">
      <c r="B54" s="10" t="s">
        <v>32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</row>
    <row r="55" spans="2:8" s="2" customFormat="1" ht="32.25" x14ac:dyDescent="0.35">
      <c r="B55" s="10" t="s">
        <v>31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</row>
    <row r="56" spans="2:8" s="2" customFormat="1" ht="32.25" x14ac:dyDescent="0.35">
      <c r="B56" s="10" t="s">
        <v>30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</row>
    <row r="57" spans="2:8" s="2" customFormat="1" ht="32.25" x14ac:dyDescent="0.35">
      <c r="B57" s="10" t="s">
        <v>29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</row>
    <row r="58" spans="2:8" s="2" customFormat="1" ht="32.25" x14ac:dyDescent="0.35">
      <c r="B58" s="10" t="s">
        <v>28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</row>
    <row r="59" spans="2:8" s="2" customFormat="1" ht="32.25" x14ac:dyDescent="0.35">
      <c r="B59" s="10" t="s">
        <v>27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</row>
    <row r="60" spans="2:8" s="2" customFormat="1" ht="32.25" x14ac:dyDescent="0.35">
      <c r="B60" s="10" t="s">
        <v>26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</row>
    <row r="61" spans="2:8" s="2" customFormat="1" ht="32.25" x14ac:dyDescent="0.35">
      <c r="B61" s="11" t="s">
        <v>25</v>
      </c>
      <c r="C61" s="9">
        <v>0</v>
      </c>
      <c r="D61" s="9">
        <v>1000000</v>
      </c>
      <c r="E61" s="9">
        <v>1000000</v>
      </c>
      <c r="F61" s="9">
        <v>1000000</v>
      </c>
      <c r="G61" s="9">
        <v>1000000</v>
      </c>
      <c r="H61" s="9">
        <v>0</v>
      </c>
    </row>
    <row r="62" spans="2:8" s="2" customFormat="1" ht="32.25" x14ac:dyDescent="0.35">
      <c r="B62" s="10" t="s">
        <v>24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</row>
    <row r="63" spans="2:8" s="2" customFormat="1" ht="32.25" x14ac:dyDescent="0.35">
      <c r="B63" s="10" t="s">
        <v>23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</row>
    <row r="64" spans="2:8" s="2" customFormat="1" ht="32.25" x14ac:dyDescent="0.35">
      <c r="B64" s="10" t="s">
        <v>22</v>
      </c>
      <c r="C64" s="9">
        <v>0</v>
      </c>
      <c r="D64" s="9">
        <v>1000000</v>
      </c>
      <c r="E64" s="9">
        <v>1000000</v>
      </c>
      <c r="F64" s="9">
        <v>1000000</v>
      </c>
      <c r="G64" s="9">
        <v>1000000</v>
      </c>
      <c r="H64" s="9">
        <v>0</v>
      </c>
    </row>
    <row r="65" spans="2:8" s="2" customFormat="1" ht="32.25" x14ac:dyDescent="0.35">
      <c r="B65" s="11" t="s">
        <v>21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</row>
    <row r="66" spans="2:8" s="2" customFormat="1" ht="32.25" x14ac:dyDescent="0.35">
      <c r="B66" s="10" t="s">
        <v>20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</row>
    <row r="67" spans="2:8" s="2" customFormat="1" ht="32.25" x14ac:dyDescent="0.35">
      <c r="B67" s="10" t="s">
        <v>19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</row>
    <row r="68" spans="2:8" s="2" customFormat="1" ht="32.25" x14ac:dyDescent="0.35">
      <c r="B68" s="10" t="s">
        <v>18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</row>
    <row r="69" spans="2:8" s="2" customFormat="1" ht="32.25" x14ac:dyDescent="0.35">
      <c r="B69" s="10" t="s">
        <v>17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</row>
    <row r="70" spans="2:8" s="2" customFormat="1" ht="32.25" x14ac:dyDescent="0.35">
      <c r="B70" s="10" t="s">
        <v>16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</row>
    <row r="71" spans="2:8" s="2" customFormat="1" ht="32.25" x14ac:dyDescent="0.35">
      <c r="B71" s="10" t="s">
        <v>15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</row>
    <row r="72" spans="2:8" s="2" customFormat="1" ht="32.25" x14ac:dyDescent="0.35">
      <c r="B72" s="10" t="s">
        <v>14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</row>
    <row r="73" spans="2:8" s="2" customFormat="1" ht="32.25" x14ac:dyDescent="0.35">
      <c r="B73" s="10" t="s">
        <v>13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</row>
    <row r="74" spans="2:8" s="2" customFormat="1" ht="32.25" x14ac:dyDescent="0.35">
      <c r="B74" s="11" t="s">
        <v>12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</row>
    <row r="75" spans="2:8" s="2" customFormat="1" ht="32.25" x14ac:dyDescent="0.35">
      <c r="B75" s="10" t="s">
        <v>11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</row>
    <row r="76" spans="2:8" s="2" customFormat="1" ht="32.25" x14ac:dyDescent="0.35">
      <c r="B76" s="10" t="s">
        <v>10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</row>
    <row r="77" spans="2:8" s="2" customFormat="1" ht="32.25" x14ac:dyDescent="0.35">
      <c r="B77" s="10" t="s">
        <v>9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</row>
    <row r="78" spans="2:8" s="2" customFormat="1" ht="32.25" x14ac:dyDescent="0.35">
      <c r="B78" s="11" t="s">
        <v>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</row>
    <row r="79" spans="2:8" s="2" customFormat="1" ht="32.25" x14ac:dyDescent="0.35">
      <c r="B79" s="10" t="s">
        <v>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</row>
    <row r="80" spans="2:8" s="2" customFormat="1" ht="32.25" x14ac:dyDescent="0.35">
      <c r="B80" s="10" t="s">
        <v>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</row>
    <row r="81" spans="2:8" s="2" customFormat="1" ht="32.25" x14ac:dyDescent="0.35">
      <c r="B81" s="10" t="s">
        <v>5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</row>
    <row r="82" spans="2:8" s="2" customFormat="1" ht="32.25" x14ac:dyDescent="0.35">
      <c r="B82" s="10" t="s">
        <v>4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</row>
    <row r="83" spans="2:8" s="2" customFormat="1" ht="32.25" x14ac:dyDescent="0.35">
      <c r="B83" s="10" t="s">
        <v>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</row>
    <row r="84" spans="2:8" s="2" customFormat="1" ht="32.25" x14ac:dyDescent="0.35">
      <c r="B84" s="10" t="s">
        <v>2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</row>
    <row r="85" spans="2:8" s="2" customFormat="1" ht="32.25" x14ac:dyDescent="0.35">
      <c r="B85" s="10" t="s">
        <v>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</row>
    <row r="86" spans="2:8" s="2" customFormat="1" ht="32.25" x14ac:dyDescent="0.35">
      <c r="B86" s="20"/>
      <c r="C86" s="19"/>
      <c r="D86" s="19"/>
      <c r="E86" s="19"/>
      <c r="F86" s="19"/>
      <c r="G86" s="19"/>
      <c r="H86" s="19"/>
    </row>
    <row r="87" spans="2:8" s="2" customFormat="1" ht="32.25" x14ac:dyDescent="0.35">
      <c r="B87" s="18"/>
      <c r="C87" s="17"/>
      <c r="D87" s="17"/>
      <c r="E87" s="17"/>
      <c r="F87" s="17"/>
      <c r="G87" s="17"/>
      <c r="H87" s="17"/>
    </row>
    <row r="88" spans="2:8" s="2" customFormat="1" ht="32.25" x14ac:dyDescent="0.35">
      <c r="B88" s="16"/>
      <c r="C88" s="15"/>
      <c r="D88" s="15"/>
      <c r="E88" s="15"/>
      <c r="F88" s="15"/>
      <c r="G88" s="15"/>
      <c r="H88" s="15"/>
    </row>
    <row r="89" spans="2:8" s="2" customFormat="1" ht="41.25" customHeight="1" x14ac:dyDescent="0.35">
      <c r="B89" s="29" t="s">
        <v>82</v>
      </c>
      <c r="C89" s="29" t="s">
        <v>81</v>
      </c>
      <c r="D89" s="29"/>
      <c r="E89" s="29"/>
      <c r="F89" s="29"/>
      <c r="G89" s="29"/>
      <c r="H89" s="29" t="s">
        <v>80</v>
      </c>
    </row>
    <row r="90" spans="2:8" s="2" customFormat="1" ht="134.25" customHeight="1" x14ac:dyDescent="0.35">
      <c r="B90" s="29"/>
      <c r="C90" s="14" t="s">
        <v>79</v>
      </c>
      <c r="D90" s="14" t="s">
        <v>78</v>
      </c>
      <c r="E90" s="14" t="s">
        <v>77</v>
      </c>
      <c r="F90" s="14" t="s">
        <v>76</v>
      </c>
      <c r="G90" s="14" t="s">
        <v>75</v>
      </c>
      <c r="H90" s="29"/>
    </row>
    <row r="91" spans="2:8" s="2" customFormat="1" ht="32.25" x14ac:dyDescent="0.35">
      <c r="B91" s="13" t="s">
        <v>74</v>
      </c>
      <c r="C91" s="5">
        <f>(C92+C99+C110+C120+C130+C140+C1439)</f>
        <v>0</v>
      </c>
      <c r="D91" s="5">
        <f t="shared" ref="D91:H91" si="3">(D92+D99+D110+D120+D130+D140+D1439)</f>
        <v>3439902.6</v>
      </c>
      <c r="E91" s="5">
        <f t="shared" si="3"/>
        <v>3439903</v>
      </c>
      <c r="F91" s="5">
        <f t="shared" si="3"/>
        <v>842258</v>
      </c>
      <c r="G91" s="5">
        <f t="shared" si="3"/>
        <v>842258</v>
      </c>
      <c r="H91" s="5">
        <f t="shared" si="3"/>
        <v>2597644.6</v>
      </c>
    </row>
    <row r="92" spans="2:8" s="2" customFormat="1" ht="32.25" x14ac:dyDescent="0.35">
      <c r="B92" s="11" t="s">
        <v>73</v>
      </c>
      <c r="C92" s="9">
        <f t="shared" ref="C92:H92" si="4">SUM(C93:C99)</f>
        <v>0</v>
      </c>
      <c r="D92" s="9">
        <f t="shared" si="4"/>
        <v>0</v>
      </c>
      <c r="E92" s="9">
        <f t="shared" si="4"/>
        <v>0</v>
      </c>
      <c r="F92" s="9">
        <f t="shared" si="4"/>
        <v>0</v>
      </c>
      <c r="G92" s="9">
        <f t="shared" si="4"/>
        <v>0</v>
      </c>
      <c r="H92" s="9">
        <f t="shared" si="4"/>
        <v>0</v>
      </c>
    </row>
    <row r="93" spans="2:8" s="2" customFormat="1" ht="32.25" x14ac:dyDescent="0.35">
      <c r="B93" s="10" t="s">
        <v>72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</row>
    <row r="94" spans="2:8" s="2" customFormat="1" ht="32.25" x14ac:dyDescent="0.35">
      <c r="B94" s="10" t="s">
        <v>71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</row>
    <row r="95" spans="2:8" s="2" customFormat="1" ht="32.25" x14ac:dyDescent="0.35">
      <c r="B95" s="10" t="s">
        <v>70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</row>
    <row r="96" spans="2:8" s="2" customFormat="1" ht="32.25" x14ac:dyDescent="0.35">
      <c r="B96" s="10" t="s">
        <v>69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</row>
    <row r="97" spans="2:8" s="2" customFormat="1" ht="32.25" x14ac:dyDescent="0.35">
      <c r="B97" s="10" t="s">
        <v>68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</row>
    <row r="98" spans="2:8" s="2" customFormat="1" ht="32.25" x14ac:dyDescent="0.35">
      <c r="B98" s="10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</row>
    <row r="99" spans="2:8" s="2" customFormat="1" ht="32.25" x14ac:dyDescent="0.35">
      <c r="B99" s="10" t="s">
        <v>66</v>
      </c>
      <c r="C99" s="9"/>
      <c r="D99" s="9"/>
      <c r="E99" s="9"/>
      <c r="F99" s="9"/>
      <c r="G99" s="9"/>
      <c r="H99" s="9"/>
    </row>
    <row r="100" spans="2:8" s="2" customFormat="1" ht="32.25" x14ac:dyDescent="0.35">
      <c r="B100" s="11" t="s">
        <v>65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</row>
    <row r="101" spans="2:8" s="2" customFormat="1" ht="38.25" customHeight="1" x14ac:dyDescent="0.35">
      <c r="B101" s="10" t="s">
        <v>64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</row>
    <row r="102" spans="2:8" s="2" customFormat="1" ht="32.25" x14ac:dyDescent="0.35">
      <c r="B102" s="10" t="s">
        <v>63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</row>
    <row r="103" spans="2:8" s="2" customFormat="1" ht="32.25" x14ac:dyDescent="0.35">
      <c r="B103" s="10" t="s">
        <v>62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</row>
    <row r="104" spans="2:8" s="2" customFormat="1" ht="32.25" x14ac:dyDescent="0.35">
      <c r="B104" s="10" t="s">
        <v>61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</row>
    <row r="105" spans="2:8" s="2" customFormat="1" ht="32.25" x14ac:dyDescent="0.35">
      <c r="B105" s="10" t="s">
        <v>60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</row>
    <row r="106" spans="2:8" s="2" customFormat="1" ht="32.25" x14ac:dyDescent="0.35">
      <c r="B106" s="10" t="s">
        <v>59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</row>
    <row r="107" spans="2:8" s="2" customFormat="1" ht="32.25" x14ac:dyDescent="0.35">
      <c r="B107" s="10" t="s">
        <v>58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</row>
    <row r="108" spans="2:8" s="2" customFormat="1" ht="32.25" x14ac:dyDescent="0.35">
      <c r="B108" s="10" t="s">
        <v>57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</row>
    <row r="109" spans="2:8" s="2" customFormat="1" ht="32.25" x14ac:dyDescent="0.35">
      <c r="B109" s="10" t="s">
        <v>56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</row>
    <row r="110" spans="2:8" s="2" customFormat="1" ht="32.25" x14ac:dyDescent="0.35">
      <c r="B110" s="11" t="s">
        <v>55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</row>
    <row r="111" spans="2:8" s="2" customFormat="1" ht="32.25" x14ac:dyDescent="0.35">
      <c r="B111" s="10" t="s">
        <v>54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</row>
    <row r="112" spans="2:8" s="2" customFormat="1" ht="32.25" x14ac:dyDescent="0.35">
      <c r="B112" s="10" t="s">
        <v>53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</row>
    <row r="113" spans="2:8" s="2" customFormat="1" ht="32.25" x14ac:dyDescent="0.35">
      <c r="B113" s="10" t="s">
        <v>52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</row>
    <row r="114" spans="2:8" s="2" customFormat="1" ht="32.25" x14ac:dyDescent="0.35">
      <c r="B114" s="10" t="s">
        <v>51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</row>
    <row r="115" spans="2:8" s="2" customFormat="1" ht="32.25" x14ac:dyDescent="0.35">
      <c r="B115" s="10" t="s">
        <v>50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</row>
    <row r="116" spans="2:8" s="2" customFormat="1" ht="32.25" x14ac:dyDescent="0.35">
      <c r="B116" s="10" t="s">
        <v>49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</row>
    <row r="117" spans="2:8" s="2" customFormat="1" ht="32.25" x14ac:dyDescent="0.35">
      <c r="B117" s="10" t="s">
        <v>48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</row>
    <row r="118" spans="2:8" s="2" customFormat="1" ht="32.25" x14ac:dyDescent="0.35">
      <c r="B118" s="10" t="s">
        <v>47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</row>
    <row r="119" spans="2:8" s="2" customFormat="1" ht="32.25" x14ac:dyDescent="0.35">
      <c r="B119" s="10" t="s">
        <v>46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</row>
    <row r="120" spans="2:8" s="2" customFormat="1" ht="64.5" x14ac:dyDescent="0.35">
      <c r="B120" s="12" t="s">
        <v>45</v>
      </c>
      <c r="C120" s="9">
        <f>(C121+C122+C123+C124+C125+C126+C127+C128+C129)</f>
        <v>0</v>
      </c>
      <c r="D120" s="9">
        <f t="shared" ref="D120:H120" si="5">(D121+D122+D123+D124+D125+D126+D127+D128+D129)</f>
        <v>2789902.6</v>
      </c>
      <c r="E120" s="9">
        <f t="shared" si="5"/>
        <v>2789903</v>
      </c>
      <c r="F120" s="9">
        <f t="shared" si="5"/>
        <v>192258</v>
      </c>
      <c r="G120" s="9">
        <f t="shared" si="5"/>
        <v>192258</v>
      </c>
      <c r="H120" s="9">
        <f t="shared" si="5"/>
        <v>2597644.6</v>
      </c>
    </row>
    <row r="121" spans="2:8" s="2" customFormat="1" ht="32.25" x14ac:dyDescent="0.35">
      <c r="B121" s="10" t="s">
        <v>44</v>
      </c>
      <c r="C121" s="9">
        <v>0</v>
      </c>
      <c r="D121" s="9">
        <v>2789902.6</v>
      </c>
      <c r="E121" s="9">
        <v>2789903</v>
      </c>
      <c r="F121" s="9">
        <v>192258</v>
      </c>
      <c r="G121" s="9">
        <v>192258</v>
      </c>
      <c r="H121" s="9">
        <f>(D121-F121)</f>
        <v>2597644.6</v>
      </c>
    </row>
    <row r="122" spans="2:8" s="2" customFormat="1" ht="32.25" x14ac:dyDescent="0.35">
      <c r="B122" s="10" t="s">
        <v>43</v>
      </c>
      <c r="C122" s="9">
        <v>0</v>
      </c>
      <c r="D122" s="9">
        <v>0</v>
      </c>
      <c r="E122" s="9">
        <v>0</v>
      </c>
      <c r="F122" s="9"/>
      <c r="G122" s="9">
        <v>0</v>
      </c>
      <c r="H122" s="9">
        <v>0</v>
      </c>
    </row>
    <row r="123" spans="2:8" s="2" customFormat="1" ht="32.25" x14ac:dyDescent="0.35">
      <c r="B123" s="10" t="s">
        <v>42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</row>
    <row r="124" spans="2:8" s="2" customFormat="1" ht="32.25" x14ac:dyDescent="0.35">
      <c r="B124" s="10" t="s">
        <v>41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</row>
    <row r="125" spans="2:8" s="2" customFormat="1" ht="32.25" x14ac:dyDescent="0.35">
      <c r="B125" s="10" t="s">
        <v>40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</row>
    <row r="126" spans="2:8" s="2" customFormat="1" ht="32.25" x14ac:dyDescent="0.35">
      <c r="B126" s="10" t="s">
        <v>39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</row>
    <row r="127" spans="2:8" s="2" customFormat="1" ht="32.25" x14ac:dyDescent="0.35">
      <c r="B127" s="10" t="s">
        <v>38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</row>
    <row r="128" spans="2:8" s="2" customFormat="1" ht="32.25" x14ac:dyDescent="0.35">
      <c r="B128" s="10" t="s">
        <v>37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</row>
    <row r="129" spans="2:8" s="2" customFormat="1" ht="32.25" x14ac:dyDescent="0.35">
      <c r="B129" s="10" t="s">
        <v>36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</row>
    <row r="130" spans="2:8" s="2" customFormat="1" ht="33.75" customHeight="1" x14ac:dyDescent="0.35">
      <c r="B130" s="12" t="s">
        <v>35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</row>
    <row r="131" spans="2:8" s="2" customFormat="1" ht="32.25" x14ac:dyDescent="0.35">
      <c r="B131" s="10" t="s">
        <v>34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</row>
    <row r="132" spans="2:8" s="2" customFormat="1" ht="32.25" x14ac:dyDescent="0.35">
      <c r="B132" s="10" t="s">
        <v>33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</row>
    <row r="133" spans="2:8" s="2" customFormat="1" ht="32.25" x14ac:dyDescent="0.35">
      <c r="B133" s="10" t="s">
        <v>32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</row>
    <row r="134" spans="2:8" s="2" customFormat="1" ht="32.25" x14ac:dyDescent="0.35">
      <c r="B134" s="10" t="s">
        <v>31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</row>
    <row r="135" spans="2:8" s="2" customFormat="1" ht="32.25" x14ac:dyDescent="0.35">
      <c r="B135" s="10" t="s">
        <v>30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</row>
    <row r="136" spans="2:8" s="2" customFormat="1" ht="32.25" x14ac:dyDescent="0.35">
      <c r="B136" s="10" t="s">
        <v>29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</row>
    <row r="137" spans="2:8" s="2" customFormat="1" ht="32.25" x14ac:dyDescent="0.35">
      <c r="B137" s="10" t="s">
        <v>28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</row>
    <row r="138" spans="2:8" s="2" customFormat="1" ht="32.25" x14ac:dyDescent="0.35">
      <c r="B138" s="10" t="s">
        <v>27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</row>
    <row r="139" spans="2:8" s="2" customFormat="1" ht="32.25" x14ac:dyDescent="0.35">
      <c r="B139" s="10" t="s">
        <v>26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</row>
    <row r="140" spans="2:8" s="2" customFormat="1" ht="32.25" x14ac:dyDescent="0.35">
      <c r="B140" s="11" t="s">
        <v>25</v>
      </c>
      <c r="C140" s="9">
        <f>(C141+C142+C143)</f>
        <v>0</v>
      </c>
      <c r="D140" s="9">
        <f t="shared" ref="D140:H140" si="6">(D141+D142+D143)</f>
        <v>650000</v>
      </c>
      <c r="E140" s="9">
        <f t="shared" si="6"/>
        <v>650000</v>
      </c>
      <c r="F140" s="9">
        <f t="shared" si="6"/>
        <v>650000</v>
      </c>
      <c r="G140" s="9">
        <f t="shared" si="6"/>
        <v>650000</v>
      </c>
      <c r="H140" s="9">
        <f t="shared" si="6"/>
        <v>0</v>
      </c>
    </row>
    <row r="141" spans="2:8" s="2" customFormat="1" ht="32.25" x14ac:dyDescent="0.35">
      <c r="B141" s="10" t="s">
        <v>24</v>
      </c>
      <c r="C141" s="9">
        <v>0</v>
      </c>
      <c r="D141" s="9">
        <v>500000</v>
      </c>
      <c r="E141" s="9">
        <v>500000</v>
      </c>
      <c r="F141" s="9">
        <v>500000</v>
      </c>
      <c r="G141" s="9">
        <v>500000</v>
      </c>
      <c r="H141" s="9"/>
    </row>
    <row r="142" spans="2:8" s="2" customFormat="1" ht="32.25" x14ac:dyDescent="0.35">
      <c r="B142" s="10" t="s">
        <v>23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</row>
    <row r="143" spans="2:8" s="2" customFormat="1" ht="32.25" x14ac:dyDescent="0.35">
      <c r="B143" s="10" t="s">
        <v>22</v>
      </c>
      <c r="C143" s="9">
        <v>0</v>
      </c>
      <c r="D143" s="9">
        <v>150000</v>
      </c>
      <c r="E143" s="9">
        <v>150000</v>
      </c>
      <c r="F143" s="9">
        <v>150000</v>
      </c>
      <c r="G143" s="9">
        <v>150000</v>
      </c>
      <c r="H143" s="9">
        <v>0</v>
      </c>
    </row>
    <row r="144" spans="2:8" s="2" customFormat="1" ht="27.75" customHeight="1" x14ac:dyDescent="0.35">
      <c r="B144" s="12" t="s">
        <v>21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</row>
    <row r="145" spans="2:8" s="2" customFormat="1" ht="32.25" x14ac:dyDescent="0.35">
      <c r="B145" s="10" t="s">
        <v>20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</row>
    <row r="146" spans="2:8" s="2" customFormat="1" ht="32.25" x14ac:dyDescent="0.35">
      <c r="B146" s="10" t="s">
        <v>19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</row>
    <row r="147" spans="2:8" s="2" customFormat="1" ht="32.25" x14ac:dyDescent="0.35">
      <c r="B147" s="10" t="s">
        <v>18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</row>
    <row r="148" spans="2:8" s="2" customFormat="1" ht="32.25" x14ac:dyDescent="0.35">
      <c r="B148" s="10" t="s">
        <v>17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</row>
    <row r="149" spans="2:8" s="2" customFormat="1" ht="32.25" x14ac:dyDescent="0.35">
      <c r="B149" s="10" t="s">
        <v>16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</row>
    <row r="150" spans="2:8" s="2" customFormat="1" ht="32.25" x14ac:dyDescent="0.35">
      <c r="B150" s="10" t="s">
        <v>15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</row>
    <row r="151" spans="2:8" s="2" customFormat="1" ht="32.25" x14ac:dyDescent="0.35">
      <c r="B151" s="10" t="s">
        <v>14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</row>
    <row r="152" spans="2:8" s="2" customFormat="1" ht="32.25" x14ac:dyDescent="0.35">
      <c r="B152" s="10" t="s">
        <v>13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</row>
    <row r="153" spans="2:8" s="2" customFormat="1" ht="32.25" x14ac:dyDescent="0.35">
      <c r="B153" s="11" t="s">
        <v>12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</row>
    <row r="154" spans="2:8" s="2" customFormat="1" ht="32.25" x14ac:dyDescent="0.35">
      <c r="B154" s="10" t="s">
        <v>11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</row>
    <row r="155" spans="2:8" s="2" customFormat="1" ht="32.25" x14ac:dyDescent="0.35">
      <c r="B155" s="10" t="s">
        <v>10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</row>
    <row r="156" spans="2:8" s="2" customFormat="1" ht="32.25" x14ac:dyDescent="0.35">
      <c r="B156" s="10" t="s">
        <v>9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</row>
    <row r="157" spans="2:8" s="2" customFormat="1" ht="32.25" x14ac:dyDescent="0.35">
      <c r="B157" s="11" t="s">
        <v>8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</row>
    <row r="158" spans="2:8" s="2" customFormat="1" ht="32.25" x14ac:dyDescent="0.35">
      <c r="B158" s="10" t="s">
        <v>7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</row>
    <row r="159" spans="2:8" s="2" customFormat="1" ht="32.25" x14ac:dyDescent="0.35">
      <c r="B159" s="10" t="s">
        <v>6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</row>
    <row r="160" spans="2:8" s="2" customFormat="1" ht="32.25" x14ac:dyDescent="0.35">
      <c r="B160" s="10" t="s">
        <v>5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</row>
    <row r="161" spans="2:8" s="2" customFormat="1" ht="32.25" x14ac:dyDescent="0.35">
      <c r="B161" s="10" t="s">
        <v>4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</row>
    <row r="162" spans="2:8" s="2" customFormat="1" ht="32.25" x14ac:dyDescent="0.35">
      <c r="B162" s="10" t="s">
        <v>3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</row>
    <row r="163" spans="2:8" s="2" customFormat="1" ht="32.25" x14ac:dyDescent="0.35">
      <c r="B163" s="10" t="s">
        <v>2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</row>
    <row r="164" spans="2:8" s="2" customFormat="1" ht="32.25" x14ac:dyDescent="0.35">
      <c r="B164" s="10" t="s">
        <v>1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</row>
    <row r="165" spans="2:8" s="2" customFormat="1" ht="32.25" x14ac:dyDescent="0.5">
      <c r="B165" s="8"/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</row>
    <row r="166" spans="2:8" s="2" customFormat="1" ht="32.25" x14ac:dyDescent="0.5">
      <c r="B166" s="6" t="s">
        <v>0</v>
      </c>
      <c r="C166" s="5">
        <f>(C12+C91)</f>
        <v>5925714</v>
      </c>
      <c r="D166" s="5">
        <f t="shared" ref="D166:H166" si="7">(D12+D91)</f>
        <v>4853433.2</v>
      </c>
      <c r="E166" s="5">
        <f t="shared" si="7"/>
        <v>10779147</v>
      </c>
      <c r="F166" s="5">
        <f t="shared" si="7"/>
        <v>8181502</v>
      </c>
      <c r="G166" s="5">
        <f t="shared" si="7"/>
        <v>8181502</v>
      </c>
      <c r="H166" s="5">
        <f t="shared" si="7"/>
        <v>2597644.6</v>
      </c>
    </row>
    <row r="167" spans="2:8" s="2" customFormat="1" ht="32.25" x14ac:dyDescent="0.5">
      <c r="B167" s="4"/>
      <c r="C167" s="3"/>
      <c r="D167" s="3"/>
      <c r="E167" s="3"/>
      <c r="F167" s="3"/>
      <c r="G167" s="3"/>
      <c r="H167" s="3"/>
    </row>
    <row r="168" spans="2:8" x14ac:dyDescent="0.25">
      <c r="B168" s="1"/>
    </row>
  </sheetData>
  <mergeCells count="12">
    <mergeCell ref="B9:H9"/>
    <mergeCell ref="B3:D3"/>
    <mergeCell ref="B5:H5"/>
    <mergeCell ref="B6:H6"/>
    <mergeCell ref="B7:H7"/>
    <mergeCell ref="B8:H8"/>
    <mergeCell ref="B10:B11"/>
    <mergeCell ref="C10:G10"/>
    <mergeCell ref="H10:H11"/>
    <mergeCell ref="B89:B90"/>
    <mergeCell ref="C89:G89"/>
    <mergeCell ref="H89:H90"/>
  </mergeCells>
  <dataValidations count="1">
    <dataValidation type="decimal" allowBlank="1" showInputMessage="1" showErrorMessage="1" sqref="C12:H88 C91:H166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portrait" horizontalDpi="4294967294" r:id="rId1"/>
  <rowBreaks count="2" manualBreakCount="2">
    <brk id="1" max="16383" man="1"/>
    <brk id="87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mar ley</cp:lastModifiedBy>
  <cp:lastPrinted>2021-10-15T21:38:41Z</cp:lastPrinted>
  <dcterms:created xsi:type="dcterms:W3CDTF">2021-10-15T14:49:49Z</dcterms:created>
  <dcterms:modified xsi:type="dcterms:W3CDTF">2025-08-07T17:05:55Z</dcterms:modified>
</cp:coreProperties>
</file>